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困难群体" sheetId="1" r:id="rId1"/>
    <sheet name="一般户" sheetId="3" r:id="rId2"/>
  </sheets>
  <definedNames>
    <definedName name="_xlnm._FilterDatabase" localSheetId="0" hidden="1">困难群体!$D$13:$D$15</definedName>
  </definedNames>
  <calcPr calcId="144525"/>
</workbook>
</file>

<file path=xl/sharedStrings.xml><?xml version="1.0" encoding="utf-8"?>
<sst xmlns="http://schemas.openxmlformats.org/spreadsheetml/2006/main" count="71" uniqueCount="36">
  <si>
    <t>附件2：</t>
  </si>
  <si>
    <t>2025年度武川县特殊困难群体参保情况（2月）</t>
  </si>
  <si>
    <t>序号</t>
  </si>
  <si>
    <t>乡镇</t>
  </si>
  <si>
    <t>参保总人数</t>
  </si>
  <si>
    <t>低保</t>
  </si>
  <si>
    <t>特困</t>
  </si>
  <si>
    <t>孤儿及事实无人抚养</t>
  </si>
  <si>
    <t>纯脱贫户享受政策人员</t>
  </si>
  <si>
    <t>纯监测户</t>
  </si>
  <si>
    <t>纯重度残疾</t>
  </si>
  <si>
    <t>应缴费</t>
  </si>
  <si>
    <t>已缴费</t>
  </si>
  <si>
    <t>未缴费</t>
  </si>
  <si>
    <t>参保比例（%）</t>
  </si>
  <si>
    <t>哈乐</t>
  </si>
  <si>
    <t>二份子</t>
  </si>
  <si>
    <t>得胜沟</t>
  </si>
  <si>
    <t>上秃亥</t>
  </si>
  <si>
    <t>大青山</t>
  </si>
  <si>
    <t>可镇</t>
  </si>
  <si>
    <t>哈拉合少</t>
  </si>
  <si>
    <t>西乌兰不浪</t>
  </si>
  <si>
    <t>耗赖山</t>
  </si>
  <si>
    <t>合计</t>
  </si>
  <si>
    <t>注：以2月动态调整后数据</t>
  </si>
  <si>
    <t>附件3：</t>
  </si>
  <si>
    <t>2025年度
武川县城乡居民参保人数统计及参保扩面任务分解表</t>
  </si>
  <si>
    <t xml:space="preserve">                                                                            单位：（人）</t>
  </si>
  <si>
    <t>2025年缴费总人数</t>
  </si>
  <si>
    <t>2025年度困难人群（县域）</t>
  </si>
  <si>
    <t>2025年度普通人群</t>
  </si>
  <si>
    <t>2025年度总任务数目标</t>
  </si>
  <si>
    <t>无户籍地人数</t>
  </si>
  <si>
    <t>合     计</t>
  </si>
  <si>
    <t>总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</si>
</sst>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rgb="FFFF0000"/>
      <name val="方正小标宋简体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8" fillId="33" borderId="1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5"/>
  <sheetViews>
    <sheetView tabSelected="1" topLeftCell="A4" workbookViewId="0">
      <selection activeCell="A5" sqref="A5:B13"/>
    </sheetView>
  </sheetViews>
  <sheetFormatPr defaultColWidth="9" defaultRowHeight="14.4"/>
  <cols>
    <col min="1" max="1" width="8.62962962962963" style="14" customWidth="1"/>
    <col min="2" max="2" width="11.5" style="14" customWidth="1"/>
    <col min="3" max="8" width="8.62962962962963" style="17" customWidth="1"/>
    <col min="9" max="9" width="7.37962962962963" style="17" customWidth="1"/>
    <col min="10" max="10" width="10.8796296296296" style="17" customWidth="1"/>
    <col min="11" max="30" width="8.62962962962963" style="17" customWidth="1"/>
    <col min="31" max="16384" width="9" style="14"/>
  </cols>
  <sheetData>
    <row r="1" ht="22" customHeight="1" spans="1:2">
      <c r="A1" s="18" t="s">
        <v>0</v>
      </c>
      <c r="B1" s="19"/>
    </row>
    <row r="2" ht="63" customHeight="1" spans="1:30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ht="40" customHeight="1" spans="1:30">
      <c r="A3" s="13" t="s">
        <v>2</v>
      </c>
      <c r="B3" s="22" t="s">
        <v>3</v>
      </c>
      <c r="C3" s="23" t="s">
        <v>4</v>
      </c>
      <c r="D3" s="24"/>
      <c r="E3" s="24"/>
      <c r="F3" s="25"/>
      <c r="G3" s="26" t="s">
        <v>5</v>
      </c>
      <c r="H3" s="26"/>
      <c r="I3" s="26"/>
      <c r="J3" s="26"/>
      <c r="K3" s="26" t="s">
        <v>6</v>
      </c>
      <c r="L3" s="26"/>
      <c r="M3" s="26"/>
      <c r="N3" s="26"/>
      <c r="O3" s="13" t="s">
        <v>7</v>
      </c>
      <c r="P3" s="13"/>
      <c r="Q3" s="13"/>
      <c r="R3" s="13"/>
      <c r="S3" s="13" t="s">
        <v>8</v>
      </c>
      <c r="T3" s="13"/>
      <c r="U3" s="13"/>
      <c r="V3" s="13"/>
      <c r="W3" s="13" t="s">
        <v>9</v>
      </c>
      <c r="X3" s="13"/>
      <c r="Y3" s="13"/>
      <c r="Z3" s="13"/>
      <c r="AA3" s="13" t="s">
        <v>10</v>
      </c>
      <c r="AB3" s="13"/>
      <c r="AC3" s="13"/>
      <c r="AD3" s="13"/>
    </row>
    <row r="4" ht="40" customHeight="1" spans="1:30">
      <c r="A4" s="13"/>
      <c r="B4" s="27"/>
      <c r="C4" s="13" t="s">
        <v>11</v>
      </c>
      <c r="D4" s="13" t="s">
        <v>12</v>
      </c>
      <c r="E4" s="13" t="s">
        <v>13</v>
      </c>
      <c r="F4" s="28" t="s">
        <v>14</v>
      </c>
      <c r="G4" s="13" t="s">
        <v>11</v>
      </c>
      <c r="H4" s="13" t="s">
        <v>12</v>
      </c>
      <c r="I4" s="13" t="s">
        <v>13</v>
      </c>
      <c r="J4" s="28" t="s">
        <v>14</v>
      </c>
      <c r="K4" s="13" t="s">
        <v>11</v>
      </c>
      <c r="L4" s="13" t="s">
        <v>12</v>
      </c>
      <c r="M4" s="13" t="s">
        <v>13</v>
      </c>
      <c r="N4" s="28" t="s">
        <v>14</v>
      </c>
      <c r="O4" s="13" t="s">
        <v>11</v>
      </c>
      <c r="P4" s="13" t="s">
        <v>12</v>
      </c>
      <c r="Q4" s="13" t="s">
        <v>13</v>
      </c>
      <c r="R4" s="28" t="s">
        <v>14</v>
      </c>
      <c r="S4" s="13" t="s">
        <v>11</v>
      </c>
      <c r="T4" s="13" t="s">
        <v>12</v>
      </c>
      <c r="U4" s="13" t="s">
        <v>13</v>
      </c>
      <c r="V4" s="28" t="s">
        <v>14</v>
      </c>
      <c r="W4" s="13" t="s">
        <v>11</v>
      </c>
      <c r="X4" s="13" t="s">
        <v>12</v>
      </c>
      <c r="Y4" s="13" t="s">
        <v>13</v>
      </c>
      <c r="Z4" s="28" t="s">
        <v>14</v>
      </c>
      <c r="AA4" s="13" t="s">
        <v>11</v>
      </c>
      <c r="AB4" s="13" t="s">
        <v>12</v>
      </c>
      <c r="AC4" s="13" t="s">
        <v>13</v>
      </c>
      <c r="AD4" s="28" t="s">
        <v>14</v>
      </c>
    </row>
    <row r="5" s="14" customFormat="1" ht="40" customHeight="1" spans="1:30">
      <c r="A5" s="26">
        <v>1</v>
      </c>
      <c r="B5" s="26" t="s">
        <v>15</v>
      </c>
      <c r="C5" s="13">
        <f>G5+K5+O5+S5+W5+AA5</f>
        <v>4155</v>
      </c>
      <c r="D5" s="13">
        <f>H5+L5+P5+T5+X5+AB5</f>
        <v>4113</v>
      </c>
      <c r="E5" s="26">
        <f>C5-D5</f>
        <v>42</v>
      </c>
      <c r="F5" s="29">
        <f t="shared" ref="F5:F14" si="0">D5/C5</f>
        <v>0.989891696750902</v>
      </c>
      <c r="G5" s="13">
        <v>3610</v>
      </c>
      <c r="H5" s="13">
        <f>G5-I5</f>
        <v>3589</v>
      </c>
      <c r="I5" s="26">
        <v>21</v>
      </c>
      <c r="J5" s="29">
        <f t="shared" ref="J5:J14" si="1">H5/G5</f>
        <v>0.994182825484765</v>
      </c>
      <c r="K5" s="13">
        <v>183</v>
      </c>
      <c r="L5" s="13">
        <f>K5-M5</f>
        <v>183</v>
      </c>
      <c r="M5" s="26">
        <v>0</v>
      </c>
      <c r="N5" s="29">
        <f t="shared" ref="N5:N14" si="2">L5/K5</f>
        <v>1</v>
      </c>
      <c r="O5" s="26">
        <v>8</v>
      </c>
      <c r="P5" s="13">
        <f>O5-Q5</f>
        <v>8</v>
      </c>
      <c r="Q5" s="26">
        <v>0</v>
      </c>
      <c r="R5" s="29">
        <f t="shared" ref="R5:R14" si="3">P5/O5</f>
        <v>1</v>
      </c>
      <c r="S5" s="13">
        <v>222</v>
      </c>
      <c r="T5" s="13">
        <v>222</v>
      </c>
      <c r="U5" s="26">
        <f>S5-T5</f>
        <v>0</v>
      </c>
      <c r="V5" s="29">
        <f t="shared" ref="V5:V14" si="4">T5/S5</f>
        <v>1</v>
      </c>
      <c r="W5" s="13">
        <v>64</v>
      </c>
      <c r="X5" s="13">
        <f>W5-Y5</f>
        <v>53</v>
      </c>
      <c r="Y5" s="26">
        <v>11</v>
      </c>
      <c r="Z5" s="29">
        <f t="shared" ref="Z5:Z14" si="5">X5/W5</f>
        <v>0.828125</v>
      </c>
      <c r="AA5" s="13">
        <v>68</v>
      </c>
      <c r="AB5" s="13">
        <f>AA5-AC5</f>
        <v>58</v>
      </c>
      <c r="AC5" s="26">
        <v>10</v>
      </c>
      <c r="AD5" s="29">
        <f t="shared" ref="AD5:AD14" si="6">AB5/AA5</f>
        <v>0.852941176470588</v>
      </c>
    </row>
    <row r="6" s="15" customFormat="1" ht="40" customHeight="1" spans="1:30">
      <c r="A6" s="26">
        <v>2</v>
      </c>
      <c r="B6" s="26" t="s">
        <v>16</v>
      </c>
      <c r="C6" s="13">
        <f t="shared" ref="C6:C14" si="7">G6+K6+O6+S6+W6+AA6</f>
        <v>5211</v>
      </c>
      <c r="D6" s="13">
        <f t="shared" ref="D6:D14" si="8">H6+L6+P6+T6+X6+AB6</f>
        <v>5143</v>
      </c>
      <c r="E6" s="26">
        <f t="shared" ref="E6:E13" si="9">C6-D6</f>
        <v>68</v>
      </c>
      <c r="F6" s="29">
        <f t="shared" si="0"/>
        <v>0.986950681251199</v>
      </c>
      <c r="G6" s="13">
        <v>4097</v>
      </c>
      <c r="H6" s="13">
        <f t="shared" ref="H6:H14" si="10">G6-I6</f>
        <v>4063</v>
      </c>
      <c r="I6" s="26">
        <v>34</v>
      </c>
      <c r="J6" s="29">
        <f t="shared" si="1"/>
        <v>0.991701244813278</v>
      </c>
      <c r="K6" s="13">
        <v>245</v>
      </c>
      <c r="L6" s="13">
        <f t="shared" ref="L6:L14" si="11">K6-M6</f>
        <v>245</v>
      </c>
      <c r="M6" s="26">
        <v>0</v>
      </c>
      <c r="N6" s="29">
        <f t="shared" si="2"/>
        <v>1</v>
      </c>
      <c r="O6" s="26">
        <v>18</v>
      </c>
      <c r="P6" s="13">
        <f t="shared" ref="P6:P14" si="12">O6-Q6</f>
        <v>18</v>
      </c>
      <c r="Q6" s="26">
        <v>0</v>
      </c>
      <c r="R6" s="29">
        <f t="shared" si="3"/>
        <v>1</v>
      </c>
      <c r="S6" s="13">
        <v>726</v>
      </c>
      <c r="T6" s="13">
        <v>726</v>
      </c>
      <c r="U6" s="26">
        <f t="shared" ref="U6:U14" si="13">S6-T6</f>
        <v>0</v>
      </c>
      <c r="V6" s="29">
        <f t="shared" si="4"/>
        <v>1</v>
      </c>
      <c r="W6" s="13">
        <v>45</v>
      </c>
      <c r="X6" s="13">
        <f t="shared" ref="X6:X14" si="14">W6-Y6</f>
        <v>34</v>
      </c>
      <c r="Y6" s="26">
        <v>11</v>
      </c>
      <c r="Z6" s="29">
        <f t="shared" si="5"/>
        <v>0.755555555555556</v>
      </c>
      <c r="AA6" s="13">
        <v>80</v>
      </c>
      <c r="AB6" s="13">
        <f t="shared" ref="AB6:AB14" si="15">AA6-AC6</f>
        <v>57</v>
      </c>
      <c r="AC6" s="26">
        <v>23</v>
      </c>
      <c r="AD6" s="29">
        <f t="shared" si="6"/>
        <v>0.7125</v>
      </c>
    </row>
    <row r="7" s="15" customFormat="1" ht="40" customHeight="1" spans="1:30">
      <c r="A7" s="26">
        <v>3</v>
      </c>
      <c r="B7" s="26" t="s">
        <v>17</v>
      </c>
      <c r="C7" s="13">
        <f t="shared" si="7"/>
        <v>1484</v>
      </c>
      <c r="D7" s="13">
        <f t="shared" si="8"/>
        <v>1463</v>
      </c>
      <c r="E7" s="26">
        <f t="shared" si="9"/>
        <v>21</v>
      </c>
      <c r="F7" s="29">
        <f t="shared" si="0"/>
        <v>0.985849056603774</v>
      </c>
      <c r="G7" s="13">
        <v>1301</v>
      </c>
      <c r="H7" s="13">
        <f t="shared" si="10"/>
        <v>1289</v>
      </c>
      <c r="I7" s="26">
        <v>12</v>
      </c>
      <c r="J7" s="29">
        <f t="shared" si="1"/>
        <v>0.990776325903151</v>
      </c>
      <c r="K7" s="13">
        <v>94</v>
      </c>
      <c r="L7" s="13">
        <f t="shared" si="11"/>
        <v>94</v>
      </c>
      <c r="M7" s="26">
        <v>0</v>
      </c>
      <c r="N7" s="29">
        <f t="shared" si="2"/>
        <v>1</v>
      </c>
      <c r="O7" s="26">
        <v>5</v>
      </c>
      <c r="P7" s="13">
        <f t="shared" si="12"/>
        <v>5</v>
      </c>
      <c r="Q7" s="26">
        <v>0</v>
      </c>
      <c r="R7" s="29">
        <f t="shared" si="3"/>
        <v>1</v>
      </c>
      <c r="S7" s="13">
        <v>24</v>
      </c>
      <c r="T7" s="13">
        <v>24</v>
      </c>
      <c r="U7" s="26">
        <f t="shared" si="13"/>
        <v>0</v>
      </c>
      <c r="V7" s="29">
        <f t="shared" si="4"/>
        <v>1</v>
      </c>
      <c r="W7" s="13">
        <v>25</v>
      </c>
      <c r="X7" s="13">
        <f t="shared" si="14"/>
        <v>20</v>
      </c>
      <c r="Y7" s="26">
        <v>5</v>
      </c>
      <c r="Z7" s="29">
        <f t="shared" si="5"/>
        <v>0.8</v>
      </c>
      <c r="AA7" s="13">
        <v>35</v>
      </c>
      <c r="AB7" s="13">
        <f t="shared" si="15"/>
        <v>31</v>
      </c>
      <c r="AC7" s="26">
        <v>4</v>
      </c>
      <c r="AD7" s="29">
        <f t="shared" si="6"/>
        <v>0.885714285714286</v>
      </c>
    </row>
    <row r="8" s="15" customFormat="1" ht="40" customHeight="1" spans="1:30">
      <c r="A8" s="26">
        <v>4</v>
      </c>
      <c r="B8" s="26" t="s">
        <v>18</v>
      </c>
      <c r="C8" s="13">
        <f t="shared" si="7"/>
        <v>7359</v>
      </c>
      <c r="D8" s="13">
        <f t="shared" si="8"/>
        <v>7294</v>
      </c>
      <c r="E8" s="26">
        <f t="shared" si="9"/>
        <v>65</v>
      </c>
      <c r="F8" s="29">
        <f t="shared" si="0"/>
        <v>0.991167278162794</v>
      </c>
      <c r="G8" s="13">
        <v>6623</v>
      </c>
      <c r="H8" s="13">
        <f t="shared" si="10"/>
        <v>6602</v>
      </c>
      <c r="I8" s="26">
        <v>21</v>
      </c>
      <c r="J8" s="29">
        <f t="shared" si="1"/>
        <v>0.996829231466103</v>
      </c>
      <c r="K8" s="13">
        <v>283</v>
      </c>
      <c r="L8" s="13">
        <f t="shared" si="11"/>
        <v>280</v>
      </c>
      <c r="M8" s="26">
        <v>3</v>
      </c>
      <c r="N8" s="29">
        <f t="shared" si="2"/>
        <v>0.989399293286219</v>
      </c>
      <c r="O8" s="13">
        <v>14</v>
      </c>
      <c r="P8" s="13">
        <f t="shared" si="12"/>
        <v>14</v>
      </c>
      <c r="Q8" s="26">
        <v>0</v>
      </c>
      <c r="R8" s="29">
        <f t="shared" si="3"/>
        <v>1</v>
      </c>
      <c r="S8" s="13">
        <v>323</v>
      </c>
      <c r="T8" s="13">
        <v>323</v>
      </c>
      <c r="U8" s="26">
        <f t="shared" si="13"/>
        <v>0</v>
      </c>
      <c r="V8" s="29">
        <f t="shared" si="4"/>
        <v>1</v>
      </c>
      <c r="W8" s="13">
        <v>37</v>
      </c>
      <c r="X8" s="13">
        <f t="shared" si="14"/>
        <v>14</v>
      </c>
      <c r="Y8" s="26">
        <v>23</v>
      </c>
      <c r="Z8" s="29">
        <f t="shared" si="5"/>
        <v>0.378378378378378</v>
      </c>
      <c r="AA8" s="13">
        <v>79</v>
      </c>
      <c r="AB8" s="13">
        <f t="shared" si="15"/>
        <v>61</v>
      </c>
      <c r="AC8" s="26">
        <v>18</v>
      </c>
      <c r="AD8" s="29">
        <f t="shared" si="6"/>
        <v>0.772151898734177</v>
      </c>
    </row>
    <row r="9" s="15" customFormat="1" ht="40" customHeight="1" spans="1:30">
      <c r="A9" s="26">
        <v>5</v>
      </c>
      <c r="B9" s="26" t="s">
        <v>19</v>
      </c>
      <c r="C9" s="13">
        <f t="shared" si="7"/>
        <v>1529</v>
      </c>
      <c r="D9" s="13">
        <f t="shared" si="8"/>
        <v>1509</v>
      </c>
      <c r="E9" s="26">
        <f t="shared" si="9"/>
        <v>20</v>
      </c>
      <c r="F9" s="29">
        <f t="shared" si="0"/>
        <v>0.986919555264879</v>
      </c>
      <c r="G9" s="13">
        <v>1316</v>
      </c>
      <c r="H9" s="13">
        <f t="shared" si="10"/>
        <v>1308</v>
      </c>
      <c r="I9" s="26">
        <v>8</v>
      </c>
      <c r="J9" s="29">
        <f t="shared" si="1"/>
        <v>0.993920972644377</v>
      </c>
      <c r="K9" s="13">
        <v>93</v>
      </c>
      <c r="L9" s="13">
        <f t="shared" si="11"/>
        <v>93</v>
      </c>
      <c r="M9" s="26">
        <v>0</v>
      </c>
      <c r="N9" s="29">
        <f t="shared" si="2"/>
        <v>1</v>
      </c>
      <c r="O9" s="26">
        <v>11</v>
      </c>
      <c r="P9" s="13">
        <f t="shared" si="12"/>
        <v>11</v>
      </c>
      <c r="Q9" s="26">
        <v>0</v>
      </c>
      <c r="R9" s="29">
        <f t="shared" si="3"/>
        <v>1</v>
      </c>
      <c r="S9" s="13">
        <v>49</v>
      </c>
      <c r="T9" s="13">
        <v>49</v>
      </c>
      <c r="U9" s="26">
        <f t="shared" si="13"/>
        <v>0</v>
      </c>
      <c r="V9" s="29">
        <f t="shared" si="4"/>
        <v>1</v>
      </c>
      <c r="W9" s="13">
        <v>24</v>
      </c>
      <c r="X9" s="13">
        <f t="shared" si="14"/>
        <v>15</v>
      </c>
      <c r="Y9" s="26">
        <v>9</v>
      </c>
      <c r="Z9" s="29">
        <f t="shared" si="5"/>
        <v>0.625</v>
      </c>
      <c r="AA9" s="13">
        <v>36</v>
      </c>
      <c r="AB9" s="13">
        <f t="shared" si="15"/>
        <v>33</v>
      </c>
      <c r="AC9" s="26">
        <v>3</v>
      </c>
      <c r="AD9" s="29">
        <f t="shared" si="6"/>
        <v>0.916666666666667</v>
      </c>
    </row>
    <row r="10" s="15" customFormat="1" ht="40" customHeight="1" spans="1:30">
      <c r="A10" s="26">
        <v>6</v>
      </c>
      <c r="B10" s="26" t="s">
        <v>20</v>
      </c>
      <c r="C10" s="13">
        <f t="shared" si="7"/>
        <v>2859</v>
      </c>
      <c r="D10" s="13">
        <f t="shared" si="8"/>
        <v>2770</v>
      </c>
      <c r="E10" s="26">
        <f t="shared" si="9"/>
        <v>89</v>
      </c>
      <c r="F10" s="29">
        <f t="shared" si="0"/>
        <v>0.968870234347674</v>
      </c>
      <c r="G10" s="26">
        <v>2284</v>
      </c>
      <c r="H10" s="13">
        <f t="shared" si="10"/>
        <v>2244</v>
      </c>
      <c r="I10" s="26">
        <v>40</v>
      </c>
      <c r="J10" s="29">
        <f t="shared" si="1"/>
        <v>0.982486865148862</v>
      </c>
      <c r="K10" s="13">
        <v>119</v>
      </c>
      <c r="L10" s="13">
        <f t="shared" si="11"/>
        <v>119</v>
      </c>
      <c r="M10" s="26">
        <v>0</v>
      </c>
      <c r="N10" s="29">
        <f t="shared" si="2"/>
        <v>1</v>
      </c>
      <c r="O10" s="13">
        <v>14</v>
      </c>
      <c r="P10" s="13">
        <f t="shared" si="12"/>
        <v>14</v>
      </c>
      <c r="Q10" s="26">
        <v>0</v>
      </c>
      <c r="R10" s="29">
        <f t="shared" si="3"/>
        <v>1</v>
      </c>
      <c r="S10" s="13">
        <v>248</v>
      </c>
      <c r="T10" s="13">
        <v>248</v>
      </c>
      <c r="U10" s="26">
        <f t="shared" si="13"/>
        <v>0</v>
      </c>
      <c r="V10" s="29">
        <f t="shared" si="4"/>
        <v>1</v>
      </c>
      <c r="W10" s="13">
        <v>37</v>
      </c>
      <c r="X10" s="13">
        <f t="shared" si="14"/>
        <v>31</v>
      </c>
      <c r="Y10" s="26">
        <v>6</v>
      </c>
      <c r="Z10" s="29">
        <f t="shared" si="5"/>
        <v>0.837837837837838</v>
      </c>
      <c r="AA10" s="13">
        <v>157</v>
      </c>
      <c r="AB10" s="13">
        <f t="shared" si="15"/>
        <v>114</v>
      </c>
      <c r="AC10" s="26">
        <v>43</v>
      </c>
      <c r="AD10" s="29">
        <f t="shared" si="6"/>
        <v>0.726114649681529</v>
      </c>
    </row>
    <row r="11" s="14" customFormat="1" ht="40" customHeight="1" spans="1:30">
      <c r="A11" s="26">
        <v>7</v>
      </c>
      <c r="B11" s="26" t="s">
        <v>21</v>
      </c>
      <c r="C11" s="13">
        <f t="shared" si="7"/>
        <v>3361</v>
      </c>
      <c r="D11" s="13">
        <f t="shared" si="8"/>
        <v>3306</v>
      </c>
      <c r="E11" s="26">
        <f t="shared" si="9"/>
        <v>55</v>
      </c>
      <c r="F11" s="29">
        <f t="shared" si="0"/>
        <v>0.983635822671824</v>
      </c>
      <c r="G11" s="13">
        <v>2926</v>
      </c>
      <c r="H11" s="13">
        <f t="shared" si="10"/>
        <v>2885</v>
      </c>
      <c r="I11" s="26">
        <v>41</v>
      </c>
      <c r="J11" s="29">
        <f t="shared" si="1"/>
        <v>0.985987696514012</v>
      </c>
      <c r="K11" s="13">
        <v>167</v>
      </c>
      <c r="L11" s="13">
        <f t="shared" si="11"/>
        <v>165</v>
      </c>
      <c r="M11" s="26">
        <v>2</v>
      </c>
      <c r="N11" s="29">
        <f t="shared" si="2"/>
        <v>0.988023952095808</v>
      </c>
      <c r="O11" s="26">
        <v>11</v>
      </c>
      <c r="P11" s="13">
        <f t="shared" si="12"/>
        <v>11</v>
      </c>
      <c r="Q11" s="26">
        <v>0</v>
      </c>
      <c r="R11" s="29">
        <f t="shared" si="3"/>
        <v>1</v>
      </c>
      <c r="S11" s="13">
        <v>197</v>
      </c>
      <c r="T11" s="13">
        <v>197</v>
      </c>
      <c r="U11" s="26">
        <f t="shared" si="13"/>
        <v>0</v>
      </c>
      <c r="V11" s="29">
        <f t="shared" si="4"/>
        <v>1</v>
      </c>
      <c r="W11" s="13">
        <v>14</v>
      </c>
      <c r="X11" s="13">
        <f t="shared" si="14"/>
        <v>10</v>
      </c>
      <c r="Y11" s="26">
        <v>4</v>
      </c>
      <c r="Z11" s="29">
        <f t="shared" si="5"/>
        <v>0.714285714285714</v>
      </c>
      <c r="AA11" s="13">
        <v>46</v>
      </c>
      <c r="AB11" s="13">
        <f t="shared" si="15"/>
        <v>38</v>
      </c>
      <c r="AC11" s="26">
        <v>8</v>
      </c>
      <c r="AD11" s="29">
        <f t="shared" si="6"/>
        <v>0.826086956521739</v>
      </c>
    </row>
    <row r="12" s="14" customFormat="1" ht="40" customHeight="1" spans="1:30">
      <c r="A12" s="26">
        <v>8</v>
      </c>
      <c r="B12" s="26" t="s">
        <v>22</v>
      </c>
      <c r="C12" s="13">
        <f t="shared" si="7"/>
        <v>3508</v>
      </c>
      <c r="D12" s="13">
        <f t="shared" si="8"/>
        <v>3436</v>
      </c>
      <c r="E12" s="26">
        <f t="shared" si="9"/>
        <v>72</v>
      </c>
      <c r="F12" s="29">
        <f t="shared" si="0"/>
        <v>0.979475484606613</v>
      </c>
      <c r="G12" s="13">
        <v>2972</v>
      </c>
      <c r="H12" s="13">
        <f t="shared" si="10"/>
        <v>2934</v>
      </c>
      <c r="I12" s="26">
        <v>38</v>
      </c>
      <c r="J12" s="29">
        <f t="shared" si="1"/>
        <v>0.98721399730821</v>
      </c>
      <c r="K12" s="13">
        <v>122</v>
      </c>
      <c r="L12" s="13">
        <f t="shared" si="11"/>
        <v>121</v>
      </c>
      <c r="M12" s="26">
        <v>1</v>
      </c>
      <c r="N12" s="29">
        <f t="shared" si="2"/>
        <v>0.991803278688525</v>
      </c>
      <c r="O12" s="13">
        <v>4</v>
      </c>
      <c r="P12" s="13">
        <f t="shared" si="12"/>
        <v>4</v>
      </c>
      <c r="Q12" s="26">
        <v>0</v>
      </c>
      <c r="R12" s="29">
        <f t="shared" si="3"/>
        <v>1</v>
      </c>
      <c r="S12" s="13">
        <v>307</v>
      </c>
      <c r="T12" s="13">
        <v>307</v>
      </c>
      <c r="U12" s="26">
        <f t="shared" si="13"/>
        <v>0</v>
      </c>
      <c r="V12" s="29">
        <f t="shared" si="4"/>
        <v>1</v>
      </c>
      <c r="W12" s="13">
        <v>31</v>
      </c>
      <c r="X12" s="13">
        <f t="shared" si="14"/>
        <v>23</v>
      </c>
      <c r="Y12" s="26">
        <v>8</v>
      </c>
      <c r="Z12" s="29">
        <f t="shared" si="5"/>
        <v>0.741935483870968</v>
      </c>
      <c r="AA12" s="13">
        <v>72</v>
      </c>
      <c r="AB12" s="13">
        <f t="shared" si="15"/>
        <v>47</v>
      </c>
      <c r="AC12" s="26">
        <v>25</v>
      </c>
      <c r="AD12" s="29">
        <f t="shared" si="6"/>
        <v>0.652777777777778</v>
      </c>
    </row>
    <row r="13" s="14" customFormat="1" ht="40" customHeight="1" spans="1:30">
      <c r="A13" s="26">
        <v>9</v>
      </c>
      <c r="B13" s="26" t="s">
        <v>23</v>
      </c>
      <c r="C13" s="13">
        <f t="shared" si="7"/>
        <v>3228</v>
      </c>
      <c r="D13" s="13">
        <f t="shared" si="8"/>
        <v>3195</v>
      </c>
      <c r="E13" s="26">
        <f t="shared" si="9"/>
        <v>33</v>
      </c>
      <c r="F13" s="29">
        <f t="shared" si="0"/>
        <v>0.989776951672863</v>
      </c>
      <c r="G13" s="13">
        <v>2953</v>
      </c>
      <c r="H13" s="13">
        <f t="shared" si="10"/>
        <v>2935</v>
      </c>
      <c r="I13" s="26">
        <v>18</v>
      </c>
      <c r="J13" s="29">
        <f t="shared" si="1"/>
        <v>0.993904503894345</v>
      </c>
      <c r="K13" s="13">
        <v>135</v>
      </c>
      <c r="L13" s="13">
        <f t="shared" si="11"/>
        <v>135</v>
      </c>
      <c r="M13" s="26">
        <v>0</v>
      </c>
      <c r="N13" s="29">
        <f t="shared" si="2"/>
        <v>1</v>
      </c>
      <c r="O13" s="26">
        <v>8</v>
      </c>
      <c r="P13" s="13">
        <f t="shared" si="12"/>
        <v>8</v>
      </c>
      <c r="Q13" s="26">
        <v>0</v>
      </c>
      <c r="R13" s="29">
        <f t="shared" si="3"/>
        <v>1</v>
      </c>
      <c r="S13" s="13">
        <v>87</v>
      </c>
      <c r="T13" s="13">
        <v>87</v>
      </c>
      <c r="U13" s="26">
        <f t="shared" si="13"/>
        <v>0</v>
      </c>
      <c r="V13" s="29">
        <f t="shared" si="4"/>
        <v>1</v>
      </c>
      <c r="W13" s="13">
        <v>17</v>
      </c>
      <c r="X13" s="13">
        <f t="shared" si="14"/>
        <v>10</v>
      </c>
      <c r="Y13" s="26">
        <v>7</v>
      </c>
      <c r="Z13" s="29">
        <f t="shared" si="5"/>
        <v>0.588235294117647</v>
      </c>
      <c r="AA13" s="13">
        <v>28</v>
      </c>
      <c r="AB13" s="13">
        <f t="shared" si="15"/>
        <v>20</v>
      </c>
      <c r="AC13" s="26">
        <v>8</v>
      </c>
      <c r="AD13" s="29">
        <f t="shared" si="6"/>
        <v>0.714285714285714</v>
      </c>
    </row>
    <row r="14" ht="40" customHeight="1" spans="1:30">
      <c r="A14" s="13" t="s">
        <v>24</v>
      </c>
      <c r="B14" s="13"/>
      <c r="C14" s="13">
        <f t="shared" si="7"/>
        <v>32694</v>
      </c>
      <c r="D14" s="13">
        <f t="shared" si="8"/>
        <v>32229</v>
      </c>
      <c r="E14" s="26">
        <f>SUM(E5:E13)</f>
        <v>465</v>
      </c>
      <c r="F14" s="29">
        <f t="shared" si="0"/>
        <v>0.985777206826941</v>
      </c>
      <c r="G14" s="13">
        <f>SUM(G5:G13)</f>
        <v>28082</v>
      </c>
      <c r="H14" s="13">
        <f t="shared" si="10"/>
        <v>27849</v>
      </c>
      <c r="I14" s="26">
        <f>SUM(I5:I13)</f>
        <v>233</v>
      </c>
      <c r="J14" s="29">
        <f t="shared" si="1"/>
        <v>0.991702870165943</v>
      </c>
      <c r="K14" s="13">
        <f>SUM(K5:K13)</f>
        <v>1441</v>
      </c>
      <c r="L14" s="13">
        <f t="shared" si="11"/>
        <v>1435</v>
      </c>
      <c r="M14" s="26">
        <f>SUM(M5:M13)</f>
        <v>6</v>
      </c>
      <c r="N14" s="29">
        <f t="shared" si="2"/>
        <v>0.995836224843858</v>
      </c>
      <c r="O14" s="13">
        <f t="shared" ref="O14:T14" si="16">SUM(O5:O13)</f>
        <v>93</v>
      </c>
      <c r="P14" s="13">
        <f t="shared" si="12"/>
        <v>93</v>
      </c>
      <c r="Q14" s="26">
        <f>SUM(Q5:Q13)</f>
        <v>0</v>
      </c>
      <c r="R14" s="29">
        <f t="shared" si="3"/>
        <v>1</v>
      </c>
      <c r="S14" s="13">
        <f t="shared" si="16"/>
        <v>2183</v>
      </c>
      <c r="T14" s="13">
        <f t="shared" si="16"/>
        <v>2183</v>
      </c>
      <c r="U14" s="26">
        <f t="shared" si="13"/>
        <v>0</v>
      </c>
      <c r="V14" s="29">
        <f t="shared" si="4"/>
        <v>1</v>
      </c>
      <c r="W14" s="13">
        <f>SUM(W5:W13)</f>
        <v>294</v>
      </c>
      <c r="X14" s="13">
        <f t="shared" si="14"/>
        <v>210</v>
      </c>
      <c r="Y14" s="26">
        <f>SUM(Y5:Y13)</f>
        <v>84</v>
      </c>
      <c r="Z14" s="29">
        <f t="shared" si="5"/>
        <v>0.714285714285714</v>
      </c>
      <c r="AA14" s="13">
        <f>SUM(AA5:AA13)</f>
        <v>601</v>
      </c>
      <c r="AB14" s="13">
        <f t="shared" si="15"/>
        <v>459</v>
      </c>
      <c r="AC14" s="26">
        <f>SUM(AC5:AC13)</f>
        <v>142</v>
      </c>
      <c r="AD14" s="29">
        <f t="shared" si="6"/>
        <v>0.763727121464226</v>
      </c>
    </row>
    <row r="15" s="16" customFormat="1" ht="30" customHeight="1" spans="1:30">
      <c r="A15" s="30" t="s">
        <v>25</v>
      </c>
      <c r="B15" s="30"/>
      <c r="C15" s="31"/>
      <c r="D15" s="31"/>
      <c r="E15" s="31"/>
      <c r="F15" s="31"/>
      <c r="J15" s="31"/>
      <c r="K15" s="31"/>
      <c r="L15" s="31"/>
      <c r="M15" s="31"/>
      <c r="N15" s="31"/>
      <c r="O15" s="31"/>
      <c r="P15" s="31"/>
      <c r="Q15" s="32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2"/>
      <c r="AC15" s="32"/>
      <c r="AD15" s="32"/>
    </row>
    <row r="16" ht="30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</sheetData>
  <sortState ref="A1:Z14">
    <sortCondition ref="B3"/>
  </sortState>
  <mergeCells count="12">
    <mergeCell ref="A1:B1"/>
    <mergeCell ref="A2:AD2"/>
    <mergeCell ref="C3:F3"/>
    <mergeCell ref="G3:J3"/>
    <mergeCell ref="K3:N3"/>
    <mergeCell ref="O3:R3"/>
    <mergeCell ref="S3:V3"/>
    <mergeCell ref="W3:Z3"/>
    <mergeCell ref="AA3:AD3"/>
    <mergeCell ref="A14:B14"/>
    <mergeCell ref="A3:A4"/>
    <mergeCell ref="B3:B4"/>
  </mergeCells>
  <pageMargins left="0.306944444444444" right="0.306944444444444" top="0.751388888888889" bottom="0.751388888888889" header="0.298611111111111" footer="0.298611111111111"/>
  <pageSetup paperSize="9" scale="5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I9" sqref="I9"/>
    </sheetView>
  </sheetViews>
  <sheetFormatPr defaultColWidth="9" defaultRowHeight="14.4" outlineLevelCol="6"/>
  <cols>
    <col min="2" max="2" width="20.75" customWidth="1"/>
    <col min="3" max="3" width="19.3796296296296" customWidth="1"/>
    <col min="4" max="4" width="18.1296296296296" customWidth="1"/>
    <col min="5" max="5" width="22.75" customWidth="1"/>
    <col min="6" max="6" width="16.1296296296296" customWidth="1"/>
    <col min="7" max="7" width="19" customWidth="1"/>
  </cols>
  <sheetData>
    <row r="1" ht="27" customHeight="1" spans="1:1">
      <c r="A1" s="1" t="s">
        <v>26</v>
      </c>
    </row>
    <row r="2" ht="68" customHeight="1" spans="1:7">
      <c r="A2" s="2" t="s">
        <v>27</v>
      </c>
      <c r="B2" s="3"/>
      <c r="C2" s="3"/>
      <c r="D2" s="3"/>
      <c r="E2" s="3"/>
      <c r="F2" s="3"/>
      <c r="G2" s="3"/>
    </row>
    <row r="3" ht="20" customHeight="1" spans="1:7">
      <c r="A3" s="4" t="s">
        <v>28</v>
      </c>
      <c r="B3" s="4"/>
      <c r="C3" s="4"/>
      <c r="D3" s="4"/>
      <c r="E3" s="4"/>
      <c r="F3" s="4"/>
      <c r="G3" s="4"/>
    </row>
    <row r="4" ht="56" customHeight="1" spans="1:7">
      <c r="A4" s="5" t="s">
        <v>2</v>
      </c>
      <c r="B4" s="6" t="s">
        <v>3</v>
      </c>
      <c r="C4" s="6" t="s">
        <v>29</v>
      </c>
      <c r="D4" s="7" t="s">
        <v>30</v>
      </c>
      <c r="E4" s="5" t="s">
        <v>31</v>
      </c>
      <c r="F4" s="8" t="s">
        <v>32</v>
      </c>
      <c r="G4" s="8"/>
    </row>
    <row r="5" ht="25" customHeight="1" spans="1:7">
      <c r="A5" s="5">
        <v>1</v>
      </c>
      <c r="B5" s="9" t="s">
        <v>19</v>
      </c>
      <c r="C5" s="10">
        <v>5036</v>
      </c>
      <c r="D5" s="10">
        <v>1509</v>
      </c>
      <c r="E5" s="10">
        <f>C5-D5</f>
        <v>3527</v>
      </c>
      <c r="F5" s="11">
        <v>434</v>
      </c>
      <c r="G5" s="12" t="s">
        <v>33</v>
      </c>
    </row>
    <row r="6" ht="25" customHeight="1" spans="1:7">
      <c r="A6" s="5">
        <v>2</v>
      </c>
      <c r="B6" s="9" t="s">
        <v>17</v>
      </c>
      <c r="C6" s="10">
        <v>4833</v>
      </c>
      <c r="D6" s="10">
        <v>1463</v>
      </c>
      <c r="E6" s="10">
        <f t="shared" ref="E6:E15" si="0">C6-D6</f>
        <v>3370</v>
      </c>
      <c r="F6" s="11">
        <v>506</v>
      </c>
      <c r="G6" s="12"/>
    </row>
    <row r="7" ht="25" customHeight="1" spans="1:7">
      <c r="A7" s="5">
        <v>3</v>
      </c>
      <c r="B7" s="9" t="s">
        <v>16</v>
      </c>
      <c r="C7" s="10">
        <v>13805</v>
      </c>
      <c r="D7" s="10">
        <v>5142</v>
      </c>
      <c r="E7" s="10">
        <f t="shared" si="0"/>
        <v>8663</v>
      </c>
      <c r="F7" s="11">
        <v>1430</v>
      </c>
      <c r="G7" s="12"/>
    </row>
    <row r="8" ht="25" customHeight="1" spans="1:7">
      <c r="A8" s="5">
        <v>4</v>
      </c>
      <c r="B8" s="9" t="s">
        <v>21</v>
      </c>
      <c r="C8" s="10">
        <v>9265</v>
      </c>
      <c r="D8" s="10">
        <v>3304</v>
      </c>
      <c r="E8" s="10">
        <f t="shared" si="0"/>
        <v>5961</v>
      </c>
      <c r="F8" s="11">
        <v>822</v>
      </c>
      <c r="G8" s="12"/>
    </row>
    <row r="9" ht="25" customHeight="1" spans="1:7">
      <c r="A9" s="5">
        <v>5</v>
      </c>
      <c r="B9" s="9" t="s">
        <v>15</v>
      </c>
      <c r="C9" s="10">
        <v>11392</v>
      </c>
      <c r="D9" s="10">
        <v>4113</v>
      </c>
      <c r="E9" s="10">
        <f t="shared" si="0"/>
        <v>7279</v>
      </c>
      <c r="F9" s="11">
        <v>1000</v>
      </c>
      <c r="G9" s="12"/>
    </row>
    <row r="10" ht="25" customHeight="1" spans="1:7">
      <c r="A10" s="5">
        <v>6</v>
      </c>
      <c r="B10" s="9" t="s">
        <v>23</v>
      </c>
      <c r="C10" s="10">
        <v>9675</v>
      </c>
      <c r="D10" s="10">
        <v>3195</v>
      </c>
      <c r="E10" s="10">
        <f t="shared" si="0"/>
        <v>6480</v>
      </c>
      <c r="F10" s="11">
        <v>828</v>
      </c>
      <c r="G10" s="12"/>
    </row>
    <row r="11" ht="25" customHeight="1" spans="1:7">
      <c r="A11" s="5">
        <v>7</v>
      </c>
      <c r="B11" s="9" t="s">
        <v>20</v>
      </c>
      <c r="C11" s="10">
        <v>13750</v>
      </c>
      <c r="D11" s="10">
        <v>2766</v>
      </c>
      <c r="E11" s="10">
        <f t="shared" si="0"/>
        <v>10984</v>
      </c>
      <c r="F11" s="11">
        <v>1405</v>
      </c>
      <c r="G11" s="12"/>
    </row>
    <row r="12" ht="25" customHeight="1" spans="1:7">
      <c r="A12" s="5">
        <v>8</v>
      </c>
      <c r="B12" s="9" t="s">
        <v>18</v>
      </c>
      <c r="C12" s="10">
        <v>19190</v>
      </c>
      <c r="D12" s="10">
        <v>7294</v>
      </c>
      <c r="E12" s="10">
        <f t="shared" si="0"/>
        <v>11896</v>
      </c>
      <c r="F12" s="11">
        <v>1537</v>
      </c>
      <c r="G12" s="12"/>
    </row>
    <row r="13" ht="32" customHeight="1" spans="1:7">
      <c r="A13" s="5">
        <v>9</v>
      </c>
      <c r="B13" s="9" t="s">
        <v>22</v>
      </c>
      <c r="C13" s="10">
        <v>11790</v>
      </c>
      <c r="D13" s="10">
        <v>3436</v>
      </c>
      <c r="E13" s="10">
        <f t="shared" si="0"/>
        <v>8354</v>
      </c>
      <c r="F13" s="11">
        <v>998</v>
      </c>
      <c r="G13" s="12"/>
    </row>
    <row r="14" ht="33" customHeight="1" spans="1:7">
      <c r="A14" s="5" t="s">
        <v>34</v>
      </c>
      <c r="B14" s="6"/>
      <c r="C14" s="9">
        <f>SUM(C5:C13)</f>
        <v>98736</v>
      </c>
      <c r="D14" s="5">
        <f>SUM(D5:D13)</f>
        <v>32222</v>
      </c>
      <c r="E14" s="5">
        <f t="shared" si="0"/>
        <v>66514</v>
      </c>
      <c r="F14" s="13">
        <f>SUM(F5:F13)</f>
        <v>8960</v>
      </c>
      <c r="G14" s="12">
        <v>787</v>
      </c>
    </row>
    <row r="15" ht="39" customHeight="1" spans="1:7">
      <c r="A15" s="5" t="s">
        <v>35</v>
      </c>
      <c r="B15" s="5"/>
      <c r="C15" s="5">
        <v>108483</v>
      </c>
      <c r="D15" s="5"/>
      <c r="E15" s="5"/>
      <c r="F15" s="5"/>
      <c r="G15" s="5"/>
    </row>
  </sheetData>
  <mergeCells count="7">
    <mergeCell ref="A2:G2"/>
    <mergeCell ref="A3:G3"/>
    <mergeCell ref="F4:G4"/>
    <mergeCell ref="A14:B14"/>
    <mergeCell ref="A15:B15"/>
    <mergeCell ref="C15:G15"/>
    <mergeCell ref="G5:G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困难群体</vt:lpstr>
      <vt:lpstr>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武川</dc:creator>
  <cp:lastModifiedBy>许越</cp:lastModifiedBy>
  <dcterms:created xsi:type="dcterms:W3CDTF">2023-05-12T11:15:00Z</dcterms:created>
  <dcterms:modified xsi:type="dcterms:W3CDTF">2025-04-02T03:52:48Z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3CADC3CEF2FF438499C5A680F070B506_13</vt:lpwstr>
  </property>
  <property fmtid="{D5CDD505-2E9C-101B-9397-08002B2CF9AE}" pid="3" name="KSOProductBuildVer">
    <vt:lpwstr>2052-11.8.2.8506</vt:lpwstr>
  </property>
</Properties>
</file>